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2021 MERARI DIAZ SIERRA\SIRET\ASEG 2021\TERCER TRIMESTRE 2021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  <c r="A1" i="60"/>
</calcChain>
</file>

<file path=xl/sharedStrings.xml><?xml version="1.0" encoding="utf-8"?>
<sst xmlns="http://schemas.openxmlformats.org/spreadsheetml/2006/main" count="947" uniqueCount="635">
  <si>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</si>
  <si>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</si>
  <si>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</si>
  <si>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</si>
  <si>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</si>
  <si>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</si>
  <si>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</si>
  <si>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</si>
  <si>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</si>
  <si>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</si>
  <si>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</si>
  <si>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</si>
  <si>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</si>
  <si>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</si>
  <si>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</si>
  <si>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</si>
  <si>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</si>
  <si>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</si>
  <si>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</si>
  <si>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</si>
  <si>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</si>
  <si>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</si>
  <si>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</si>
  <si>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</si>
  <si>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</si>
  <si>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</si>
  <si>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</si>
  <si>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</si>
  <si>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</si>
  <si>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</si>
  <si>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</si>
  <si>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</si>
  <si>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</si>
  <si>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</si>
  <si>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</si>
  <si>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</si>
  <si>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</si>
  <si>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</si>
  <si>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</si>
  <si>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</si>
  <si>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</si>
  <si>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</si>
  <si>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</si>
  <si>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</si>
  <si>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</si>
  <si>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</si>
  <si>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</si>
  <si>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</si>
  <si>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</si>
  <si>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</si>
  <si>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</si>
  <si>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</si>
  <si>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</si>
  <si>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</si>
  <si>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</si>
  <si>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</si>
  <si>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</si>
  <si>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</si>
  <si>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</si>
  <si>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</si>
  <si>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</si>
  <si>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</si>
  <si>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</si>
  <si>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</si>
  <si>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</si>
  <si>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</si>
  <si>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</si>
  <si>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</si>
  <si>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</si>
  <si>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</si>
  <si>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</si>
  <si>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</si>
  <si>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</si>
  <si>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</si>
  <si>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</si>
  <si>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</si>
  <si>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</si>
  <si>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</si>
  <si>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</si>
  <si>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</si>
  <si>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</si>
  <si>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</si>
  <si>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</si>
  <si>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</si>
  <si>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</si>
  <si>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</si>
  <si>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</si>
  <si>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</si>
  <si>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</si>
  <si>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</si>
  <si>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</si>
  <si>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</si>
  <si>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</si>
  <si>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</si>
  <si>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</si>
  <si>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</si>
  <si>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</si>
  <si>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</si>
  <si>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</si>
  <si>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</si>
  <si>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</si>
  <si>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</si>
  <si>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</si>
  <si>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</si>
  <si>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</si>
  <si>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</si>
  <si>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</si>
  <si>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</si>
  <si>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</si>
  <si>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</si>
  <si>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</si>
  <si>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</si>
  <si>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</si>
  <si>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</si>
  <si>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</si>
  <si>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</si>
  <si>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</si>
  <si>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</si>
  <si>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</si>
  <si>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</si>
  <si>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</si>
  <si>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</si>
  <si>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</si>
  <si>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</si>
  <si>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</si>
  <si>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</si>
  <si>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</si>
  <si>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</si>
  <si>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</si>
  <si>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</si>
  <si>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</si>
  <si>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</si>
  <si>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</si>
  <si>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</si>
  <si>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</si>
  <si>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</si>
  <si>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</si>
  <si>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</si>
  <si>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</si>
  <si>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</si>
  <si>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</si>
  <si>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</si>
  <si>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</si>
  <si>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</si>
  <si>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</si>
  <si>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</si>
  <si>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</si>
  <si>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</si>
  <si>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</si>
  <si>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</si>
  <si>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</si>
  <si>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</si>
  <si>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</si>
  <si>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</si>
  <si>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</si>
  <si>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</si>
  <si>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</si>
  <si>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</si>
  <si>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</si>
  <si>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</si>
  <si>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</si>
  <si>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</si>
  <si>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</si>
  <si>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</si>
  <si>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</si>
  <si>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</si>
  <si>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</si>
  <si>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</si>
  <si>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</si>
  <si>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</si>
  <si>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</si>
  <si>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</si>
  <si>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</si>
  <si>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</si>
  <si>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</si>
  <si>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</si>
  <si>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</si>
  <si>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</si>
  <si>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</si>
  <si>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</si>
  <si>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</si>
  <si>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</si>
  <si>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</si>
  <si>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</si>
  <si>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</si>
  <si>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</si>
  <si>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</si>
  <si>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</si>
  <si>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</si>
  <si>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</si>
  <si>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</si>
  <si>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</si>
  <si>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</si>
  <si>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</si>
  <si>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</si>
  <si>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</si>
  <si>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</si>
  <si>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</si>
  <si>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</si>
  <si>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</si>
  <si>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</si>
  <si>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</si>
  <si>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</si>
  <si>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</si>
  <si>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</si>
  <si>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</si>
  <si>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</si>
  <si>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</si>
  <si>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</si>
  <si>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</si>
  <si>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</si>
  <si>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</si>
  <si>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</si>
  <si>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</si>
  <si>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</si>
  <si>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</si>
  <si>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</si>
  <si>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</si>
  <si>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</si>
  <si>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</si>
  <si>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</si>
  <si>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</si>
  <si>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</si>
  <si>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</si>
  <si>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</si>
  <si>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</si>
  <si>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</si>
  <si>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</si>
  <si>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</si>
  <si>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</si>
  <si>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</si>
  <si>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</si>
  <si>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</si>
  <si>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</si>
  <si>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</si>
  <si>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</si>
  <si>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</si>
  <si>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</si>
  <si>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</si>
  <si>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</si>
  <si>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</si>
  <si>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</si>
  <si>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</si>
  <si>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</si>
  <si>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</si>
  <si>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</si>
  <si>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</si>
  <si>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</si>
  <si>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</si>
  <si>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</si>
  <si>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</si>
  <si>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</si>
  <si>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</si>
  <si>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</si>
  <si>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</si>
  <si>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</si>
  <si>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</si>
  <si>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</si>
  <si>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</si>
  <si>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</si>
  <si>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</si>
  <si>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</si>
  <si>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</si>
  <si>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</si>
  <si>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</si>
  <si>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</si>
  <si>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</si>
  <si>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</si>
  <si>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</si>
  <si>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</si>
  <si>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</si>
  <si>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</si>
  <si>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</si>
  <si>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</si>
  <si>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</si>
  <si>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</si>
  <si>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</si>
  <si>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</si>
  <si>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</si>
  <si>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</si>
  <si>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</si>
  <si>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</si>
  <si>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</si>
  <si>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</si>
  <si>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</si>
  <si>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</si>
  <si>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</si>
  <si>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</si>
  <si>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</si>
  <si>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</si>
  <si>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</si>
  <si>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</si>
  <si>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</si>
  <si>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</si>
  <si>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</si>
  <si>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</si>
  <si>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</si>
  <si>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</si>
  <si>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</si>
  <si>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</si>
  <si>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</si>
  <si>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</si>
  <si>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</si>
  <si>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</si>
  <si>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</si>
  <si>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</si>
  <si>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</si>
  <si>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</si>
  <si>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</si>
  <si>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</si>
  <si>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</si>
  <si>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</si>
  <si>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</si>
  <si>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</si>
  <si>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</si>
  <si>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</si>
  <si>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</si>
  <si>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</si>
  <si>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</si>
  <si>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</si>
  <si>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</si>
  <si>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</si>
  <si>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</si>
  <si>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</si>
  <si>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</si>
  <si>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</si>
  <si>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</si>
  <si>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</si>
  <si>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</si>
  <si>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</si>
  <si>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</si>
  <si>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</si>
  <si>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</si>
  <si>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</si>
  <si>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</si>
  <si>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</si>
  <si>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</si>
  <si>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</si>
  <si>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</si>
  <si>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</si>
  <si>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</si>
  <si>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</si>
  <si>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</si>
  <si>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</si>
  <si>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</si>
  <si>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</si>
  <si>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</si>
  <si>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</si>
  <si>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</si>
  <si>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</si>
  <si>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</si>
  <si>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</si>
  <si>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</si>
  <si>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</si>
  <si>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</si>
  <si>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</si>
  <si>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</si>
  <si>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</si>
  <si>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</si>
  <si>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</si>
  <si>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</si>
  <si>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</si>
  <si>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</si>
  <si>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</si>
  <si>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</si>
  <si>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</si>
  <si>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</si>
  <si>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</si>
  <si>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</si>
  <si>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</si>
  <si>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</si>
  <si>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</si>
  <si>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</si>
  <si>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</si>
  <si>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</si>
  <si>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</si>
  <si>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</si>
  <si>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</si>
  <si>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</si>
  <si>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</si>
  <si>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</si>
  <si>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</si>
  <si>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</si>
  <si>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</si>
  <si>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</si>
  <si>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</si>
  <si>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</si>
  <si>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</si>
  <si>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</si>
  <si>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</si>
  <si>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</si>
  <si>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</si>
  <si>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</si>
  <si>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</si>
  <si>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</si>
  <si>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</si>
  <si>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</si>
  <si>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</si>
  <si>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</si>
  <si>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</si>
  <si>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</si>
  <si>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</si>
  <si>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</si>
  <si>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</si>
  <si>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</si>
  <si>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</si>
  <si>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</si>
  <si>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</si>
  <si>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</si>
  <si>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</si>
  <si>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</si>
  <si>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</si>
  <si>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</si>
  <si>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</si>
  <si>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</si>
  <si>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</si>
  <si>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</si>
  <si>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</si>
  <si>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</si>
  <si>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</si>
  <si>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</si>
  <si>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</si>
  <si>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</si>
  <si>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</si>
  <si>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</si>
  <si>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</si>
  <si>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</si>
  <si>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</si>
  <si>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</si>
  <si>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</si>
  <si>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</si>
  <si>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</si>
  <si>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</si>
  <si>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</si>
  <si>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</si>
  <si>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</si>
  <si>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</si>
  <si>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</si>
  <si>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</si>
  <si>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</si>
  <si>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</si>
  <si>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</si>
  <si>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</si>
  <si>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</si>
  <si>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</si>
  <si>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</si>
  <si>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</si>
  <si>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</si>
  <si>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</si>
  <si>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</si>
  <si>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</si>
  <si>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</si>
  <si>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</si>
  <si>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</si>
  <si>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</si>
  <si>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</si>
  <si>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</si>
  <si>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</si>
  <si>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</si>
  <si>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</si>
  <si>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</si>
  <si>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</si>
  <si>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</si>
  <si>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</si>
  <si>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</si>
  <si>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</si>
  <si>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</si>
  <si>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</si>
  <si>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</si>
  <si>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</si>
  <si>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</si>
  <si>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</si>
  <si>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</si>
  <si>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</si>
  <si>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</si>
  <si>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</si>
  <si>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</si>
  <si>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</si>
  <si>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</si>
  <si>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</si>
  <si>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</si>
  <si>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</si>
  <si>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</si>
  <si>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</si>
  <si>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</si>
  <si>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</si>
  <si>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</si>
  <si>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</si>
  <si>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</si>
  <si>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</si>
  <si>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</si>
  <si>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</si>
  <si>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</si>
  <si>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</si>
  <si>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</si>
  <si>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</si>
  <si>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</si>
  <si>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</si>
  <si>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</si>
  <si>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</si>
  <si>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</si>
  <si>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</si>
  <si>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</si>
  <si>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</si>
  <si>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</si>
  <si>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</si>
  <si>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</si>
  <si>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</si>
  <si>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</si>
  <si>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</si>
  <si>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</si>
  <si>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</si>
  <si>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</si>
  <si>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</si>
  <si>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</si>
  <si>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</si>
  <si>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</si>
  <si>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</si>
  <si>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</si>
  <si>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</si>
  <si>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</si>
  <si>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</si>
  <si>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</si>
  <si>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</si>
  <si>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</si>
  <si>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</si>
  <si>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</si>
  <si>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</si>
  <si>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</si>
  <si>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</si>
  <si>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</si>
  <si>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</si>
  <si>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</si>
  <si>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</si>
  <si>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</si>
  <si>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</si>
  <si>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</si>
  <si>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</si>
  <si>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</si>
  <si>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</si>
  <si>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</si>
  <si>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</si>
  <si>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</si>
  <si>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</si>
  <si>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</si>
  <si>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</si>
  <si>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</si>
  <si>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</si>
  <si>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</si>
  <si>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</si>
  <si>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</si>
  <si>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</si>
  <si>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</si>
  <si>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</si>
  <si>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</si>
  <si>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</si>
  <si>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</si>
  <si>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</si>
  <si>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</si>
  <si>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</si>
  <si>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</si>
  <si>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</si>
  <si>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</si>
  <si>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</si>
  <si>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</si>
  <si>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</si>
  <si>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</si>
  <si>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</si>
  <si>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</si>
  <si>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</si>
  <si>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</si>
  <si>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</si>
  <si>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</si>
  <si>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</si>
  <si>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</si>
  <si>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</si>
  <si>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</si>
  <si>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</si>
  <si>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</si>
  <si>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</si>
  <si>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</si>
  <si>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</si>
  <si>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</si>
  <si>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</si>
  <si>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</si>
  <si>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</si>
  <si>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</si>
  <si>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</si>
  <si>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</si>
  <si>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</si>
  <si>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</si>
  <si>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</si>
  <si>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</si>
  <si>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</si>
  <si>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</si>
  <si>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</si>
  <si>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</si>
  <si>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</si>
  <si>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</si>
  <si>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</si>
  <si>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</si>
  <si>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</si>
  <si>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</si>
  <si>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</si>
  <si>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</si>
  <si>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</si>
  <si>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</si>
  <si>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</si>
  <si>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</si>
  <si>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</si>
  <si>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</si>
  <si>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</si>
  <si>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</si>
  <si>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</si>
  <si>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</si>
  <si>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</si>
  <si>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</si>
  <si>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</si>
  <si>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</si>
  <si>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</si>
  <si>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</si>
  <si>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</si>
  <si>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</si>
  <si>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</si>
  <si>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</si>
  <si>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</si>
  <si>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para las Personas con Discapacidad Salamanca</t>
  </si>
  <si>
    <t>Correspondiente del 1 de Enero AL 30 DE SEPTIEMBRE DEL 2021</t>
  </si>
  <si>
    <t>Bajo protesta de decir verdad declaramos que los Estados Financieros y sus notas, son razonablemente correctos y son responsabilidad del emisor.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</si>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</sst>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8"/>
  <sheetViews>
    <sheetView zoomScaleNormal="100" zoomScaleSheetLayoutView="100" workbookViewId="0">
      <pane ySplit="4" topLeftCell="A32" activePane="bottomLeft" state="frozen"/>
      <selection activeCell="A14" sqref="A14:B14"/>
      <selection pane="bottomLeft" activeCell="B42" sqref="B42:F4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3" t="s">
        <v>626</v>
      </c>
      <c r="B1" s="143"/>
      <c r="C1" s="19"/>
      <c r="D1" s="16" t="s">
        <v>614</v>
      </c>
      <c r="E1" s="17">
        <v>2021</v>
      </c>
    </row>
    <row r="2" spans="1:5" ht="18.95" customHeight="1" x14ac:dyDescent="0.2">
      <c r="A2" s="144" t="s">
        <v>613</v>
      </c>
      <c r="B2" s="144"/>
      <c r="C2" s="38"/>
      <c r="D2" s="16" t="s">
        <v>615</v>
      </c>
      <c r="E2" s="19" t="s">
        <v>617</v>
      </c>
    </row>
    <row r="3" spans="1:5" ht="18.95" customHeight="1" x14ac:dyDescent="0.2">
      <c r="A3" s="145" t="s">
        <v>627</v>
      </c>
      <c r="B3" s="145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3" x14ac:dyDescent="0.2">
      <c r="A33" s="7"/>
      <c r="B33" s="9"/>
    </row>
    <row r="34" spans="1:3" x14ac:dyDescent="0.2">
      <c r="A34" s="47" t="s">
        <v>49</v>
      </c>
      <c r="B34" s="48" t="s">
        <v>44</v>
      </c>
    </row>
    <row r="35" spans="1:3" x14ac:dyDescent="0.2">
      <c r="A35" s="47" t="s">
        <v>50</v>
      </c>
      <c r="B35" s="48" t="s">
        <v>45</v>
      </c>
    </row>
    <row r="36" spans="1:3" x14ac:dyDescent="0.2">
      <c r="A36" s="7"/>
      <c r="B36" s="10"/>
    </row>
    <row r="37" spans="1:3" x14ac:dyDescent="0.2">
      <c r="A37" s="7"/>
      <c r="B37" s="8" t="s">
        <v>47</v>
      </c>
    </row>
    <row r="38" spans="1:3" x14ac:dyDescent="0.2">
      <c r="A38" s="7" t="s">
        <v>48</v>
      </c>
      <c r="B38" s="48" t="s">
        <v>32</v>
      </c>
    </row>
    <row r="39" spans="1:3" x14ac:dyDescent="0.2">
      <c r="A39" s="7"/>
      <c r="B39" s="48" t="s">
        <v>33</v>
      </c>
    </row>
    <row r="40" spans="1:3" ht="12" thickBot="1" x14ac:dyDescent="0.25">
      <c r="A40" s="11"/>
      <c r="B40" s="12"/>
    </row>
    <row r="42" spans="1:3" s="22" customFormat="1" x14ac:dyDescent="0.2">
      <c r="B42" s="22" t="s">
        <v>628</v>
      </c>
    </row>
    <row r="43" spans="1:3" s="22" customFormat="1" x14ac:dyDescent="0.2"/>
    <row r="44" spans="1:3" s="22" customFormat="1" x14ac:dyDescent="0.2">
      <c r="B44" s="139" t="s">
        <v>629</v>
      </c>
      <c r="C44" s="140" t="s">
        <v>630</v>
      </c>
    </row>
    <row r="45" spans="1:3" s="22" customFormat="1" x14ac:dyDescent="0.2">
      <c r="B45" s="141"/>
      <c r="C45" s="142"/>
    </row>
    <row r="46" spans="1:3" s="22" customFormat="1" x14ac:dyDescent="0.2">
      <c r="B46" s="141"/>
      <c r="C46" s="142"/>
    </row>
    <row r="47" spans="1:3" s="22" customFormat="1" x14ac:dyDescent="0.2">
      <c r="B47" s="139" t="s">
        <v>631</v>
      </c>
      <c r="C47" s="140" t="s">
        <v>632</v>
      </c>
    </row>
    <row r="48" spans="1:3" s="22" customFormat="1" x14ac:dyDescent="0.2">
      <c r="B48" s="139" t="s">
        <v>633</v>
      </c>
      <c r="C48" s="140" t="s">
        <v>634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>
      <selection activeCell="G9" sqref="G9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9" t="s">
        <v>626</v>
      </c>
      <c r="B1" s="150"/>
      <c r="C1" s="151"/>
    </row>
    <row r="2" spans="1:3" s="39" customFormat="1" ht="18" customHeight="1" x14ac:dyDescent="0.25">
      <c r="A2" s="152" t="s">
        <v>44</v>
      </c>
      <c r="B2" s="153"/>
      <c r="C2" s="154"/>
    </row>
    <row r="3" spans="1:3" s="39" customFormat="1" ht="18" customHeight="1" x14ac:dyDescent="0.25">
      <c r="A3" s="152" t="s">
        <v>627</v>
      </c>
      <c r="B3" s="153"/>
      <c r="C3" s="154"/>
    </row>
    <row r="4" spans="1:3" s="42" customFormat="1" ht="18" customHeight="1" x14ac:dyDescent="0.2">
      <c r="A4" s="155" t="s">
        <v>624</v>
      </c>
      <c r="B4" s="156"/>
      <c r="C4" s="157"/>
    </row>
    <row r="5" spans="1:3" s="40" customFormat="1" x14ac:dyDescent="0.2">
      <c r="A5" s="60" t="s">
        <v>529</v>
      </c>
      <c r="B5" s="60"/>
      <c r="C5" s="61">
        <v>4242994.93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4242994.93</v>
      </c>
    </row>
    <row r="22" spans="1:3" s="22" customFormat="1" x14ac:dyDescent="0.2">
      <c r="B22" s="22" t="s">
        <v>628</v>
      </c>
    </row>
    <row r="23" spans="1:3" s="22" customFormat="1" x14ac:dyDescent="0.2"/>
    <row r="24" spans="1:3" s="22" customFormat="1" x14ac:dyDescent="0.2">
      <c r="B24" s="139" t="s">
        <v>629</v>
      </c>
      <c r="C24" s="140" t="s">
        <v>630</v>
      </c>
    </row>
    <row r="25" spans="1:3" s="22" customFormat="1" x14ac:dyDescent="0.2">
      <c r="B25" s="141"/>
      <c r="C25" s="142"/>
    </row>
    <row r="26" spans="1:3" s="22" customFormat="1" x14ac:dyDescent="0.2">
      <c r="B26" s="141"/>
      <c r="C26" s="142"/>
    </row>
    <row r="27" spans="1:3" s="22" customFormat="1" x14ac:dyDescent="0.2">
      <c r="B27" s="139" t="s">
        <v>631</v>
      </c>
      <c r="C27" s="140" t="s">
        <v>632</v>
      </c>
    </row>
    <row r="28" spans="1:3" s="22" customFormat="1" x14ac:dyDescent="0.2">
      <c r="B28" s="139" t="s">
        <v>633</v>
      </c>
      <c r="C28" s="140" t="s">
        <v>634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showGridLines="0" workbookViewId="0">
      <selection activeCell="A48" sqref="A1:E48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8" t="s">
        <v>626</v>
      </c>
      <c r="B1" s="159"/>
      <c r="C1" s="160"/>
    </row>
    <row r="2" spans="1:3" s="43" customFormat="1" ht="18.95" customHeight="1" x14ac:dyDescent="0.25">
      <c r="A2" s="161" t="s">
        <v>45</v>
      </c>
      <c r="B2" s="162"/>
      <c r="C2" s="163"/>
    </row>
    <row r="3" spans="1:3" s="43" customFormat="1" ht="18.95" customHeight="1" x14ac:dyDescent="0.25">
      <c r="A3" s="161" t="s">
        <v>627</v>
      </c>
      <c r="B3" s="162"/>
      <c r="C3" s="163"/>
    </row>
    <row r="4" spans="1:3" s="44" customFormat="1" x14ac:dyDescent="0.2">
      <c r="A4" s="155" t="s">
        <v>624</v>
      </c>
      <c r="B4" s="156"/>
      <c r="C4" s="157"/>
    </row>
    <row r="5" spans="1:3" x14ac:dyDescent="0.2">
      <c r="A5" s="91" t="s">
        <v>542</v>
      </c>
      <c r="B5" s="60"/>
      <c r="C5" s="84">
        <v>3733499.7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129093.87999999999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118694.68</v>
      </c>
    </row>
    <row r="11" spans="1:3" x14ac:dyDescent="0.2">
      <c r="A11" s="100">
        <v>2.4</v>
      </c>
      <c r="B11" s="83" t="s">
        <v>241</v>
      </c>
      <c r="C11" s="93">
        <v>10399.200000000001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3604405.8200000003</v>
      </c>
    </row>
    <row r="41" spans="1:3" s="22" customFormat="1" x14ac:dyDescent="0.2">
      <c r="B41" s="22" t="s">
        <v>628</v>
      </c>
    </row>
    <row r="42" spans="1:3" s="22" customFormat="1" x14ac:dyDescent="0.2"/>
    <row r="43" spans="1:3" s="22" customFormat="1" x14ac:dyDescent="0.2">
      <c r="B43" s="139" t="s">
        <v>629</v>
      </c>
      <c r="C43" s="140" t="s">
        <v>630</v>
      </c>
    </row>
    <row r="44" spans="1:3" s="22" customFormat="1" x14ac:dyDescent="0.2">
      <c r="B44" s="141"/>
      <c r="C44" s="142"/>
    </row>
    <row r="45" spans="1:3" s="22" customFormat="1" x14ac:dyDescent="0.2">
      <c r="B45" s="141"/>
      <c r="C45" s="142"/>
    </row>
    <row r="46" spans="1:3" s="22" customFormat="1" x14ac:dyDescent="0.2">
      <c r="B46" s="139" t="s">
        <v>631</v>
      </c>
      <c r="C46" s="140" t="s">
        <v>632</v>
      </c>
    </row>
    <row r="47" spans="1:3" s="22" customFormat="1" x14ac:dyDescent="0.2">
      <c r="B47" s="139" t="s">
        <v>633</v>
      </c>
      <c r="C47" s="140" t="s">
        <v>634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40" workbookViewId="0">
      <selection activeCell="J20" sqref="J2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8" t="s">
        <v>626</v>
      </c>
      <c r="B1" s="164"/>
      <c r="C1" s="164"/>
      <c r="D1" s="164"/>
      <c r="E1" s="164"/>
      <c r="F1" s="164"/>
      <c r="G1" s="29" t="s">
        <v>614</v>
      </c>
      <c r="H1" s="30">
        <v>2021</v>
      </c>
    </row>
    <row r="2" spans="1:10" ht="18.95" customHeight="1" x14ac:dyDescent="0.2">
      <c r="A2" s="148" t="s">
        <v>625</v>
      </c>
      <c r="B2" s="164"/>
      <c r="C2" s="164"/>
      <c r="D2" s="164"/>
      <c r="E2" s="164"/>
      <c r="F2" s="164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5" t="s">
        <v>627</v>
      </c>
      <c r="B3" s="166"/>
      <c r="C3" s="166"/>
      <c r="D3" s="166"/>
      <c r="E3" s="166"/>
      <c r="F3" s="166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50" spans="2:3" s="22" customFormat="1" x14ac:dyDescent="0.2">
      <c r="B50" s="22" t="s">
        <v>628</v>
      </c>
    </row>
    <row r="51" spans="2:3" s="22" customFormat="1" x14ac:dyDescent="0.2"/>
    <row r="52" spans="2:3" s="22" customFormat="1" x14ac:dyDescent="0.2">
      <c r="B52" s="139" t="s">
        <v>629</v>
      </c>
      <c r="C52" s="140" t="s">
        <v>630</v>
      </c>
    </row>
    <row r="53" spans="2:3" s="22" customFormat="1" x14ac:dyDescent="0.2">
      <c r="B53" s="141"/>
      <c r="C53" s="142"/>
    </row>
    <row r="54" spans="2:3" s="22" customFormat="1" x14ac:dyDescent="0.2">
      <c r="B54" s="141"/>
      <c r="C54" s="142"/>
    </row>
    <row r="55" spans="2:3" s="22" customFormat="1" x14ac:dyDescent="0.2">
      <c r="B55" s="139" t="s">
        <v>631</v>
      </c>
      <c r="C55" s="140" t="s">
        <v>632</v>
      </c>
    </row>
    <row r="56" spans="2:3" s="22" customFormat="1" x14ac:dyDescent="0.2">
      <c r="B56" s="139" t="s">
        <v>633</v>
      </c>
      <c r="C56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7" t="s">
        <v>35</v>
      </c>
      <c r="B5" s="167"/>
      <c r="C5" s="167"/>
      <c r="D5" s="167"/>
      <c r="E5" s="167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8" t="s">
        <v>37</v>
      </c>
      <c r="C10" s="168"/>
      <c r="D10" s="168"/>
      <c r="E10" s="168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8" t="s">
        <v>39</v>
      </c>
      <c r="C12" s="168"/>
      <c r="D12" s="168"/>
      <c r="E12" s="168"/>
    </row>
    <row r="13" spans="1:8" s="129" customFormat="1" ht="26.1" customHeight="1" x14ac:dyDescent="0.2">
      <c r="A13" s="133" t="s">
        <v>608</v>
      </c>
      <c r="B13" s="168" t="s">
        <v>40</v>
      </c>
      <c r="C13" s="168"/>
      <c r="D13" s="168"/>
      <c r="E13" s="168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opLeftCell="A140" zoomScale="106" zoomScaleNormal="106" workbookViewId="0">
      <selection activeCell="B169" sqref="B16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6" t="s">
        <v>626</v>
      </c>
      <c r="B1" s="147"/>
      <c r="C1" s="147"/>
      <c r="D1" s="147"/>
      <c r="E1" s="147"/>
      <c r="F1" s="147"/>
      <c r="G1" s="16" t="s">
        <v>614</v>
      </c>
      <c r="H1" s="27">
        <v>2021</v>
      </c>
    </row>
    <row r="2" spans="1:8" s="18" customFormat="1" ht="18.95" customHeight="1" x14ac:dyDescent="0.25">
      <c r="A2" s="146" t="s">
        <v>618</v>
      </c>
      <c r="B2" s="147"/>
      <c r="C2" s="147"/>
      <c r="D2" s="147"/>
      <c r="E2" s="147"/>
      <c r="F2" s="147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6" t="s">
        <v>627</v>
      </c>
      <c r="B3" s="147"/>
      <c r="C3" s="147"/>
      <c r="D3" s="147"/>
      <c r="E3" s="147"/>
      <c r="F3" s="147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-134218.97</v>
      </c>
      <c r="D15" s="26">
        <v>2758.8</v>
      </c>
      <c r="E15" s="26">
        <v>2695.8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11472.19</v>
      </c>
      <c r="D20" s="26">
        <v>11472.19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494.99</v>
      </c>
      <c r="D21" s="26">
        <v>494.99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3121.57</v>
      </c>
      <c r="D23" s="26">
        <v>3121.57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</v>
      </c>
      <c r="D25" s="26">
        <v>30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461778.32</v>
      </c>
      <c r="D62" s="26">
        <f t="shared" ref="D62:E62" si="0">SUM(D63:D70)</f>
        <v>0</v>
      </c>
      <c r="E62" s="26">
        <f t="shared" si="0"/>
        <v>-110039.02</v>
      </c>
    </row>
    <row r="63" spans="1:9" x14ac:dyDescent="0.2">
      <c r="A63" s="24">
        <v>1241</v>
      </c>
      <c r="B63" s="22" t="s">
        <v>240</v>
      </c>
      <c r="C63" s="26">
        <v>370682.99</v>
      </c>
      <c r="D63" s="26">
        <v>0</v>
      </c>
      <c r="E63" s="26">
        <v>-87889.46</v>
      </c>
    </row>
    <row r="64" spans="1:9" x14ac:dyDescent="0.2">
      <c r="A64" s="24">
        <v>1242</v>
      </c>
      <c r="B64" s="22" t="s">
        <v>241</v>
      </c>
      <c r="C64" s="26">
        <v>10399.200000000001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74667.13</v>
      </c>
      <c r="D65" s="26">
        <v>0</v>
      </c>
      <c r="E65" s="26">
        <v>-21379.14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6029</v>
      </c>
      <c r="D68" s="26">
        <v>0</v>
      </c>
      <c r="E68" s="26">
        <v>-770.42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43000</v>
      </c>
      <c r="D74" s="26">
        <f>SUM(D75:D79)</f>
        <v>0</v>
      </c>
      <c r="E74" s="26">
        <f>SUM(E75:E79)</f>
        <v>10391.67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43000</v>
      </c>
      <c r="D78" s="26">
        <v>0</v>
      </c>
      <c r="E78" s="26">
        <v>10391.67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-98225.039999999979</v>
      </c>
      <c r="D110" s="26">
        <f>SUM(D111:D119)</f>
        <v>-98225.039999999979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-136946.65</v>
      </c>
      <c r="D111" s="26">
        <f>C111</f>
        <v>-136946.65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2.0099999999999998</v>
      </c>
      <c r="D112" s="26">
        <f t="shared" ref="D112:D119" si="1">C112</f>
        <v>2.0099999999999998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38719.599999999999</v>
      </c>
      <c r="D117" s="26">
        <f t="shared" si="1"/>
        <v>38719.599999999999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  <row r="152" spans="1:3" x14ac:dyDescent="0.2">
      <c r="B152" s="22" t="s">
        <v>628</v>
      </c>
    </row>
    <row r="154" spans="1:3" x14ac:dyDescent="0.2">
      <c r="B154" s="139" t="s">
        <v>629</v>
      </c>
      <c r="C154" s="140" t="s">
        <v>630</v>
      </c>
    </row>
    <row r="155" spans="1:3" x14ac:dyDescent="0.2">
      <c r="B155" s="141"/>
      <c r="C155" s="142"/>
    </row>
    <row r="156" spans="1:3" x14ac:dyDescent="0.2">
      <c r="B156" s="141"/>
      <c r="C156" s="142"/>
    </row>
    <row r="157" spans="1:3" x14ac:dyDescent="0.2">
      <c r="B157" s="139" t="s">
        <v>631</v>
      </c>
      <c r="C157" s="140" t="s">
        <v>632</v>
      </c>
    </row>
    <row r="158" spans="1:3" x14ac:dyDescent="0.2">
      <c r="B158" s="139" t="s">
        <v>633</v>
      </c>
      <c r="C158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0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0"/>
  <sheetViews>
    <sheetView topLeftCell="A220" zoomScaleNormal="100" workbookViewId="0">
      <selection activeCell="B22" sqref="B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4">
        <f ca="1">+I20+A1:E31+A1:E36+I20+A1:E31+A1:E42+I20+A1:E31+A1:E55+I20+A1:E31+A1:F168</f>
        <v>0</v>
      </c>
      <c r="B1" s="144"/>
      <c r="C1" s="144"/>
      <c r="D1" s="16" t="s">
        <v>614</v>
      </c>
      <c r="E1" s="27">
        <v>2021</v>
      </c>
    </row>
    <row r="2" spans="1:5" s="18" customFormat="1" ht="18.95" customHeight="1" x14ac:dyDescent="0.25">
      <c r="A2" s="144" t="s">
        <v>621</v>
      </c>
      <c r="B2" s="144"/>
      <c r="C2" s="144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4" t="s">
        <v>627</v>
      </c>
      <c r="B3" s="144"/>
      <c r="C3" s="144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616758.93000000005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48.93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48.93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616710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616710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3618000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3618000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3618000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8236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8236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8236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3604405.8200000003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3604405.8200000003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3031343.3600000003</v>
      </c>
      <c r="D101" s="59">
        <f t="shared" ref="D101:D164" si="0">C101/$C$99</f>
        <v>0.84101056079195879</v>
      </c>
      <c r="E101" s="58"/>
    </row>
    <row r="102" spans="1:5" x14ac:dyDescent="0.2">
      <c r="A102" s="56">
        <v>5111</v>
      </c>
      <c r="B102" s="53" t="s">
        <v>364</v>
      </c>
      <c r="C102" s="57">
        <v>2295032.84</v>
      </c>
      <c r="D102" s="59">
        <f t="shared" si="0"/>
        <v>0.63672986744872129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100344.74</v>
      </c>
      <c r="D104" s="59">
        <f t="shared" si="0"/>
        <v>2.7839467865469154E-2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635965.78</v>
      </c>
      <c r="D106" s="59">
        <f t="shared" si="0"/>
        <v>0.17644122547776819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237325.36999999997</v>
      </c>
      <c r="D108" s="59">
        <f t="shared" si="0"/>
        <v>6.584313250276573E-2</v>
      </c>
      <c r="E108" s="58"/>
    </row>
    <row r="109" spans="1:5" x14ac:dyDescent="0.2">
      <c r="A109" s="56">
        <v>5121</v>
      </c>
      <c r="B109" s="53" t="s">
        <v>371</v>
      </c>
      <c r="C109" s="57">
        <v>42590.81</v>
      </c>
      <c r="D109" s="59">
        <f t="shared" si="0"/>
        <v>1.1816319284491665E-2</v>
      </c>
      <c r="E109" s="58"/>
    </row>
    <row r="110" spans="1:5" x14ac:dyDescent="0.2">
      <c r="A110" s="56">
        <v>5122</v>
      </c>
      <c r="B110" s="53" t="s">
        <v>372</v>
      </c>
      <c r="C110" s="57">
        <v>1398.2</v>
      </c>
      <c r="D110" s="59">
        <f t="shared" si="0"/>
        <v>3.8791414447333233E-4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99108.79</v>
      </c>
      <c r="D112" s="59">
        <f t="shared" si="0"/>
        <v>2.7496568075123125E-2</v>
      </c>
      <c r="E112" s="58"/>
    </row>
    <row r="113" spans="1:5" x14ac:dyDescent="0.2">
      <c r="A113" s="56">
        <v>5125</v>
      </c>
      <c r="B113" s="53" t="s">
        <v>375</v>
      </c>
      <c r="C113" s="57">
        <v>13471.84</v>
      </c>
      <c r="D113" s="59">
        <f t="shared" si="0"/>
        <v>3.7376035531981244E-3</v>
      </c>
      <c r="E113" s="58"/>
    </row>
    <row r="114" spans="1:5" x14ac:dyDescent="0.2">
      <c r="A114" s="56">
        <v>5126</v>
      </c>
      <c r="B114" s="53" t="s">
        <v>376</v>
      </c>
      <c r="C114" s="57">
        <v>59981.64</v>
      </c>
      <c r="D114" s="59">
        <f t="shared" si="0"/>
        <v>1.6641200518314553E-2</v>
      </c>
      <c r="E114" s="58"/>
    </row>
    <row r="115" spans="1:5" x14ac:dyDescent="0.2">
      <c r="A115" s="56">
        <v>5127</v>
      </c>
      <c r="B115" s="53" t="s">
        <v>377</v>
      </c>
      <c r="C115" s="57">
        <v>1260</v>
      </c>
      <c r="D115" s="59">
        <f t="shared" si="0"/>
        <v>3.4957217997167697E-4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19514.09</v>
      </c>
      <c r="D117" s="59">
        <f t="shared" si="0"/>
        <v>5.4139547471932555E-3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335737.09</v>
      </c>
      <c r="D118" s="59">
        <f t="shared" si="0"/>
        <v>9.3146306705275489E-2</v>
      </c>
      <c r="E118" s="58"/>
    </row>
    <row r="119" spans="1:5" x14ac:dyDescent="0.2">
      <c r="A119" s="56">
        <v>5131</v>
      </c>
      <c r="B119" s="53" t="s">
        <v>381</v>
      </c>
      <c r="C119" s="57">
        <v>7654.01</v>
      </c>
      <c r="D119" s="59">
        <f t="shared" si="0"/>
        <v>2.1235150485912819E-3</v>
      </c>
      <c r="E119" s="58"/>
    </row>
    <row r="120" spans="1:5" x14ac:dyDescent="0.2">
      <c r="A120" s="56">
        <v>5132</v>
      </c>
      <c r="B120" s="53" t="s">
        <v>382</v>
      </c>
      <c r="C120" s="57">
        <v>4588.6000000000004</v>
      </c>
      <c r="D120" s="59">
        <f t="shared" si="0"/>
        <v>1.2730530992206644E-3</v>
      </c>
      <c r="E120" s="58"/>
    </row>
    <row r="121" spans="1:5" x14ac:dyDescent="0.2">
      <c r="A121" s="56">
        <v>5133</v>
      </c>
      <c r="B121" s="53" t="s">
        <v>383</v>
      </c>
      <c r="C121" s="57">
        <v>39937.69</v>
      </c>
      <c r="D121" s="59">
        <f t="shared" si="0"/>
        <v>1.1080242346296067E-2</v>
      </c>
      <c r="E121" s="58"/>
    </row>
    <row r="122" spans="1:5" x14ac:dyDescent="0.2">
      <c r="A122" s="56">
        <v>5134</v>
      </c>
      <c r="B122" s="53" t="s">
        <v>384</v>
      </c>
      <c r="C122" s="57">
        <v>7857.5</v>
      </c>
      <c r="D122" s="59">
        <f t="shared" si="0"/>
        <v>2.1799709556567077E-3</v>
      </c>
      <c r="E122" s="58"/>
    </row>
    <row r="123" spans="1:5" x14ac:dyDescent="0.2">
      <c r="A123" s="56">
        <v>5135</v>
      </c>
      <c r="B123" s="53" t="s">
        <v>385</v>
      </c>
      <c r="C123" s="57">
        <v>216609.29</v>
      </c>
      <c r="D123" s="59">
        <f t="shared" si="0"/>
        <v>6.0095699767791402E-2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0</v>
      </c>
      <c r="D125" s="59">
        <f t="shared" si="0"/>
        <v>0</v>
      </c>
      <c r="E125" s="58"/>
    </row>
    <row r="126" spans="1:5" x14ac:dyDescent="0.2">
      <c r="A126" s="56">
        <v>5138</v>
      </c>
      <c r="B126" s="53" t="s">
        <v>388</v>
      </c>
      <c r="C126" s="57">
        <v>11824</v>
      </c>
      <c r="D126" s="59">
        <f t="shared" si="0"/>
        <v>3.2804297269723084E-3</v>
      </c>
      <c r="E126" s="58"/>
    </row>
    <row r="127" spans="1:5" x14ac:dyDescent="0.2">
      <c r="A127" s="56">
        <v>5139</v>
      </c>
      <c r="B127" s="53" t="s">
        <v>389</v>
      </c>
      <c r="C127" s="57">
        <v>47266</v>
      </c>
      <c r="D127" s="59">
        <f t="shared" si="0"/>
        <v>1.311339576074705E-2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  <row r="224" spans="1:5" x14ac:dyDescent="0.2">
      <c r="B224" s="22" t="s">
        <v>628</v>
      </c>
    </row>
    <row r="226" spans="2:3" x14ac:dyDescent="0.2">
      <c r="B226" s="139" t="s">
        <v>629</v>
      </c>
      <c r="C226" s="140" t="s">
        <v>630</v>
      </c>
    </row>
    <row r="227" spans="2:3" x14ac:dyDescent="0.2">
      <c r="B227" s="141"/>
      <c r="C227" s="142"/>
    </row>
    <row r="228" spans="2:3" x14ac:dyDescent="0.2">
      <c r="B228" s="141"/>
      <c r="C228" s="142"/>
    </row>
    <row r="229" spans="2:3" x14ac:dyDescent="0.2">
      <c r="B229" s="139" t="s">
        <v>631</v>
      </c>
      <c r="C229" s="140" t="s">
        <v>632</v>
      </c>
    </row>
    <row r="230" spans="2:3" x14ac:dyDescent="0.2">
      <c r="B230" s="139" t="s">
        <v>633</v>
      </c>
      <c r="C230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39" bottom="0.45" header="0.17" footer="0.3"/>
  <pageSetup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6" sqref="A1:E36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8" t="s">
        <v>626</v>
      </c>
      <c r="B1" s="148"/>
      <c r="C1" s="148"/>
      <c r="D1" s="29" t="s">
        <v>614</v>
      </c>
      <c r="E1" s="30">
        <v>2021</v>
      </c>
    </row>
    <row r="2" spans="1:5" ht="18.95" customHeight="1" x14ac:dyDescent="0.2">
      <c r="A2" s="148" t="s">
        <v>622</v>
      </c>
      <c r="B2" s="148"/>
      <c r="C2" s="148"/>
      <c r="D2" s="16" t="s">
        <v>619</v>
      </c>
      <c r="E2" s="30" t="str">
        <f>ESF!H2</f>
        <v>TRIMESTRAL</v>
      </c>
    </row>
    <row r="3" spans="1:5" ht="18.95" customHeight="1" x14ac:dyDescent="0.2">
      <c r="A3" s="148" t="s">
        <v>627</v>
      </c>
      <c r="B3" s="148"/>
      <c r="C3" s="148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638589.11</v>
      </c>
    </row>
    <row r="15" spans="1:5" x14ac:dyDescent="0.2">
      <c r="A15" s="35">
        <v>3220</v>
      </c>
      <c r="B15" s="31" t="s">
        <v>474</v>
      </c>
      <c r="C15" s="36">
        <v>558396.81000000006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  <row r="30" spans="1:3" s="22" customFormat="1" x14ac:dyDescent="0.2">
      <c r="B30" s="22" t="s">
        <v>628</v>
      </c>
    </row>
    <row r="31" spans="1:3" s="22" customFormat="1" x14ac:dyDescent="0.2"/>
    <row r="32" spans="1:3" s="22" customFormat="1" x14ac:dyDescent="0.2">
      <c r="B32" s="139" t="s">
        <v>629</v>
      </c>
      <c r="C32" s="140" t="s">
        <v>630</v>
      </c>
    </row>
    <row r="33" spans="2:3" s="22" customFormat="1" x14ac:dyDescent="0.2">
      <c r="B33" s="141"/>
      <c r="C33" s="142"/>
    </row>
    <row r="34" spans="2:3" s="22" customFormat="1" x14ac:dyDescent="0.2">
      <c r="B34" s="141"/>
      <c r="C34" s="142"/>
    </row>
    <row r="35" spans="2:3" s="22" customFormat="1" x14ac:dyDescent="0.2">
      <c r="B35" s="139" t="s">
        <v>631</v>
      </c>
      <c r="C35" s="140" t="s">
        <v>632</v>
      </c>
    </row>
    <row r="36" spans="2:3" s="22" customFormat="1" x14ac:dyDescent="0.2">
      <c r="B36" s="139" t="s">
        <v>633</v>
      </c>
      <c r="C36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workbookViewId="0">
      <selection activeCell="E8" sqref="E8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8" t="s">
        <v>626</v>
      </c>
      <c r="B1" s="148"/>
      <c r="C1" s="148"/>
      <c r="D1" s="29" t="s">
        <v>614</v>
      </c>
      <c r="E1" s="30">
        <v>2021</v>
      </c>
    </row>
    <row r="2" spans="1:5" s="37" customFormat="1" ht="18.95" customHeight="1" x14ac:dyDescent="0.25">
      <c r="A2" s="148" t="s">
        <v>623</v>
      </c>
      <c r="B2" s="148"/>
      <c r="C2" s="148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8" t="s">
        <v>627</v>
      </c>
      <c r="B3" s="148"/>
      <c r="C3" s="148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-244</v>
      </c>
      <c r="D8" s="36">
        <v>4964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833757.47</v>
      </c>
      <c r="D10" s="36">
        <v>590475.98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833513.47</v>
      </c>
      <c r="D15" s="36">
        <f>SUM(D8:D14)</f>
        <v>595439.98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461778.32</v>
      </c>
    </row>
    <row r="29" spans="1:5" x14ac:dyDescent="0.2">
      <c r="A29" s="35">
        <v>1241</v>
      </c>
      <c r="B29" s="31" t="s">
        <v>240</v>
      </c>
      <c r="C29" s="36">
        <v>370682.99</v>
      </c>
    </row>
    <row r="30" spans="1:5" x14ac:dyDescent="0.2">
      <c r="A30" s="35">
        <v>1242</v>
      </c>
      <c r="B30" s="31" t="s">
        <v>241</v>
      </c>
      <c r="C30" s="36">
        <v>10399.200000000001</v>
      </c>
    </row>
    <row r="31" spans="1:5" x14ac:dyDescent="0.2">
      <c r="A31" s="35">
        <v>1243</v>
      </c>
      <c r="B31" s="31" t="s">
        <v>242</v>
      </c>
      <c r="C31" s="36">
        <v>74667.13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6029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43000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43000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3" spans="2:3" s="22" customFormat="1" x14ac:dyDescent="0.2">
      <c r="B83" s="22" t="s">
        <v>628</v>
      </c>
    </row>
    <row r="84" spans="2:3" s="22" customFormat="1" x14ac:dyDescent="0.2"/>
    <row r="85" spans="2:3" s="22" customFormat="1" x14ac:dyDescent="0.2">
      <c r="B85" s="139" t="s">
        <v>629</v>
      </c>
      <c r="C85" s="140" t="s">
        <v>630</v>
      </c>
    </row>
    <row r="86" spans="2:3" s="22" customFormat="1" x14ac:dyDescent="0.2">
      <c r="B86" s="141"/>
      <c r="C86" s="142"/>
    </row>
    <row r="87" spans="2:3" s="22" customFormat="1" x14ac:dyDescent="0.2">
      <c r="B87" s="141"/>
      <c r="C87" s="142"/>
    </row>
    <row r="88" spans="2:3" s="22" customFormat="1" x14ac:dyDescent="0.2">
      <c r="B88" s="139" t="s">
        <v>631</v>
      </c>
      <c r="C88" s="140" t="s">
        <v>632</v>
      </c>
    </row>
    <row r="89" spans="2:3" s="22" customFormat="1" x14ac:dyDescent="0.2">
      <c r="B89" s="139" t="s">
        <v>633</v>
      </c>
      <c r="C89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2021-10-07T14:18:28Z</cp:lastPrinted>
  <dcterms:created xsi:type="dcterms:W3CDTF">2012-12-11T20:36:24Z</dcterms:created>
  <dcterms:modified xsi:type="dcterms:W3CDTF">2022-01-25T19:03:39Z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